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历年收入" sheetId="1" r:id="rId1"/>
  </sheets>
  <definedNames>
    <definedName name="_xlnm.Print_Area" localSheetId="0">历年收入!$A$1:$F$16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<sst xmlns="http://schemas.openxmlformats.org/spreadsheetml/2006/main" count="30" uniqueCount="20">
  <si>
    <r>
      <t>2001-2023</t>
    </r>
    <r>
      <rPr>
        <b/>
        <sz val="14"/>
        <rFont val="宋体"/>
        <charset val="0"/>
      </rPr>
      <t>年广东省旅游业收入情况</t>
    </r>
  </si>
  <si>
    <t>ANNUAL TOURISM RECEIPTS 2001-2023</t>
  </si>
  <si>
    <r>
      <rPr>
        <sz val="12"/>
        <rFont val="宋体"/>
        <charset val="134"/>
      </rPr>
      <t>单位：亿元人民币</t>
    </r>
    <r>
      <rPr>
        <sz val="12"/>
        <rFont val="Times New Roman"/>
        <charset val="0"/>
      </rPr>
      <t xml:space="preserve">                                                                    Unit: 100 million yuan</t>
    </r>
  </si>
  <si>
    <r>
      <rPr>
        <b/>
        <sz val="12"/>
        <rFont val="宋体"/>
        <charset val="134"/>
      </rPr>
      <t>年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份</t>
    </r>
  </si>
  <si>
    <t>收入合计</t>
  </si>
  <si>
    <t>每年增长速度</t>
  </si>
  <si>
    <t>旅游外汇收入</t>
  </si>
  <si>
    <t>国内旅游收入</t>
  </si>
  <si>
    <t/>
  </si>
  <si>
    <t xml:space="preserve">Total </t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</si>
  <si>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0"/>
      </rPr>
      <t>%</t>
    </r>
    <r>
      <rPr>
        <b/>
        <sz val="12"/>
        <rFont val="宋体"/>
        <charset val="134"/>
      </rPr>
      <t>）</t>
    </r>
  </si>
  <si>
    <t>International</t>
  </si>
  <si>
    <t>Domestic</t>
  </si>
  <si>
    <t>Year</t>
  </si>
  <si>
    <t>Tourism Receipts</t>
  </si>
  <si>
    <t>Growth(%)</t>
  </si>
  <si>
    <t xml:space="preserve">    -</t>
  </si>
  <si>
    <r>
      <rPr>
        <sz val="10"/>
        <rFont val="宋体"/>
        <charset val="134"/>
      </rPr>
      <t>注：1、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年汇率折算  美元</t>
    </r>
    <r>
      <rPr>
        <sz val="10"/>
        <rFont val="Times New Roman"/>
        <charset val="134"/>
      </rPr>
      <t xml:space="preserve"> : </t>
    </r>
    <r>
      <rPr>
        <sz val="10"/>
        <rFont val="宋体"/>
        <charset val="134"/>
      </rPr>
      <t>人民币</t>
    </r>
    <r>
      <rPr>
        <sz val="10"/>
        <rFont val="Times New Roman"/>
        <charset val="134"/>
      </rPr>
      <t>=1 :7.0467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 2、2020年起执行新统计制度，收入指标统计口径与之前年份不可比。</t>
    </r>
  </si>
  <si>
    <t>去年上半年</t>
  </si>
  <si>
    <t>去年下半年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</si>
</sst>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_);[Red]\(0.00\)"/>
    <numFmt numFmtId="179" formatCode="0_ "/>
  </numFmts>
  <fonts count="31">
    <font>
      <sz val="12"/>
      <name val="宋体"/>
      <charset val="134"/>
    </font>
    <font>
      <b/>
      <sz val="16"/>
      <name val="宋体"/>
      <charset val="134"/>
    </font>
    <font>
      <b/>
      <sz val="14"/>
      <name val="Times New Roman"/>
      <charset val="0"/>
    </font>
    <font>
      <sz val="14"/>
      <name val="Times New Roman"/>
      <charset val="0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0"/>
      <name val="宋体"/>
      <charset val="134"/>
    </font>
    <font>
      <sz val="12"/>
      <color indexed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0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0" borderId="0" xfId="0" applyFont="1"/>
    <xf numFmtId="176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/>
    <xf numFmtId="176" fontId="0" fillId="0" borderId="2" xfId="0" applyNumberFormat="1" applyBorder="1"/>
    <xf numFmtId="0" fontId="0" fillId="0" borderId="3" xfId="0" applyBorder="1"/>
    <xf numFmtId="176" fontId="0" fillId="0" borderId="3" xfId="0" applyNumberFormat="1" applyBorder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0" fontId="0" fillId="0" borderId="0" xfId="0" applyBorder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0" fillId="0" borderId="10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176" fontId="0" fillId="0" borderId="10" xfId="0" applyNumberFormat="1" applyBorder="1" applyAlignment="1">
      <alignment vertical="center"/>
    </xf>
    <xf numFmtId="178" fontId="0" fillId="0" borderId="10" xfId="0" applyNumberFormat="1" applyFont="1" applyBorder="1" applyAlignment="1">
      <alignment horizontal="right" vertical="center"/>
    </xf>
    <xf numFmtId="177" fontId="0" fillId="0" borderId="12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4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176" fontId="0" fillId="0" borderId="0" xfId="0" applyNumberFormat="1" applyBorder="1"/>
    <xf numFmtId="0" fontId="0" fillId="0" borderId="0" xfId="0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zoomScale="85" zoomScaleNormal="85" workbookViewId="0">
      <pane xSplit="1" ySplit="9" topLeftCell="B28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4.25"/>
  <cols>
    <col min="1" max="1" width="16" customWidth="1"/>
    <col min="2" max="2" width="18.375" customWidth="1"/>
    <col min="3" max="3" width="18.375" style="2" customWidth="1"/>
    <col min="4" max="4" width="17.25" customWidth="1"/>
    <col min="5" max="5" width="17.25" style="2" customWidth="1"/>
    <col min="6" max="6" width="16" customWidth="1"/>
    <col min="7" max="7" width="16" style="2" customWidth="1"/>
  </cols>
  <sheetData>
    <row r="1" ht="12.75" customHeight="1" spans="1:1">
      <c r="A1" s="3"/>
    </row>
    <row r="2" ht="5.25" customHeight="1"/>
    <row r="3" ht="25.5" customHeight="1" spans="1:7">
      <c r="A3" s="4" t="s">
        <v>0</v>
      </c>
      <c r="B3" s="4"/>
      <c r="C3" s="4"/>
      <c r="D3" s="4"/>
      <c r="E3" s="4"/>
      <c r="F3" s="4"/>
      <c r="G3" s="4"/>
    </row>
    <row r="4" ht="38.25" customHeight="1" spans="1:6">
      <c r="A4" s="5" t="s">
        <v>1</v>
      </c>
      <c r="B4" s="5"/>
      <c r="C4" s="5"/>
      <c r="D4" s="5"/>
      <c r="E4" s="5"/>
      <c r="F4" s="5"/>
    </row>
    <row r="5" ht="25.5" customHeight="1" spans="1:6">
      <c r="A5" s="6" t="s">
        <v>2</v>
      </c>
      <c r="B5" s="6"/>
      <c r="C5" s="6"/>
      <c r="D5" s="6"/>
      <c r="E5" s="6"/>
      <c r="F5" s="6"/>
    </row>
    <row r="6" ht="19.5" customHeight="1" spans="1:7">
      <c r="A6" s="7"/>
      <c r="B6" s="8"/>
      <c r="C6" s="9"/>
      <c r="D6" s="10"/>
      <c r="E6" s="11"/>
      <c r="F6" s="10"/>
      <c r="G6" s="11"/>
    </row>
    <row r="7" ht="30.75" customHeight="1" spans="1:8">
      <c r="A7" s="12" t="s">
        <v>3</v>
      </c>
      <c r="B7" s="13" t="s">
        <v>4</v>
      </c>
      <c r="C7" s="14" t="s">
        <v>5</v>
      </c>
      <c r="D7" s="15" t="s">
        <v>6</v>
      </c>
      <c r="E7" s="14" t="s">
        <v>5</v>
      </c>
      <c r="F7" s="12" t="s">
        <v>7</v>
      </c>
      <c r="G7" s="16" t="s">
        <v>5</v>
      </c>
      <c r="H7" s="17"/>
    </row>
    <row r="8" ht="25.5" customHeight="1" spans="1:8">
      <c r="A8" s="12" t="s">
        <v>8</v>
      </c>
      <c r="B8" s="18" t="s">
        <v>9</v>
      </c>
      <c r="C8" s="14" t="s">
        <v>10</v>
      </c>
      <c r="D8" s="18" t="s">
        <v>11</v>
      </c>
      <c r="E8" s="14" t="s">
        <v>10</v>
      </c>
      <c r="F8" s="19" t="s">
        <v>12</v>
      </c>
      <c r="G8" s="16" t="s">
        <v>10</v>
      </c>
      <c r="H8" s="17"/>
    </row>
    <row r="9" ht="28.5" customHeight="1" spans="1:8">
      <c r="A9" s="20" t="s">
        <v>13</v>
      </c>
      <c r="B9" s="21" t="s">
        <v>14</v>
      </c>
      <c r="C9" s="22" t="s">
        <v>15</v>
      </c>
      <c r="D9" s="21" t="s">
        <v>14</v>
      </c>
      <c r="E9" s="22" t="s">
        <v>15</v>
      </c>
      <c r="F9" s="20" t="s">
        <v>14</v>
      </c>
      <c r="G9" s="23" t="s">
        <v>15</v>
      </c>
      <c r="H9" s="17"/>
    </row>
    <row r="10" s="1" customFormat="1" ht="28.5" customHeight="1" spans="1:7">
      <c r="A10" s="24">
        <v>2001</v>
      </c>
      <c r="B10" s="25">
        <v>1263.08999999998</v>
      </c>
      <c r="C10" s="25">
        <f>B10/1149.95*100-100</f>
        <v>9.83868863863471</v>
      </c>
      <c r="D10" s="25">
        <v>368.079999999999</v>
      </c>
      <c r="E10" s="25">
        <f>D10/340.08*100-100</f>
        <v>8.23335685720978</v>
      </c>
      <c r="F10" s="25">
        <v>895.009999999998</v>
      </c>
      <c r="G10" s="25">
        <f>F10/809.87*100-100</f>
        <v>10.5127983503523</v>
      </c>
    </row>
    <row r="11" ht="35.1" customHeight="1" spans="1:8">
      <c r="A11" s="26">
        <v>2002</v>
      </c>
      <c r="B11" s="25">
        <v>1467.07999999998</v>
      </c>
      <c r="C11" s="27">
        <f t="shared" ref="C11:G11" si="0">B11/B10*100-100</f>
        <v>16.1500763999401</v>
      </c>
      <c r="D11" s="28">
        <v>421.019999999999</v>
      </c>
      <c r="E11" s="27">
        <f t="shared" si="0"/>
        <v>14.3827428819822</v>
      </c>
      <c r="F11" s="29">
        <v>1046.05999999998</v>
      </c>
      <c r="G11" s="30">
        <f t="shared" si="0"/>
        <v>16.8769064032784</v>
      </c>
      <c r="H11" s="17"/>
    </row>
    <row r="12" ht="35.1" customHeight="1" spans="1:8">
      <c r="A12" s="31">
        <v>2003</v>
      </c>
      <c r="B12" s="27">
        <v>1338.10999999998</v>
      </c>
      <c r="C12" s="27">
        <f t="shared" ref="C12:G12" si="1">B12/B11*100-100</f>
        <v>-8.79093164653609</v>
      </c>
      <c r="D12" s="27">
        <v>352.92</v>
      </c>
      <c r="E12" s="27">
        <f t="shared" si="1"/>
        <v>-16.1750035627759</v>
      </c>
      <c r="F12" s="30">
        <v>985.19</v>
      </c>
      <c r="G12" s="30">
        <f t="shared" si="1"/>
        <v>-5.81897787889615</v>
      </c>
      <c r="H12" s="17"/>
    </row>
    <row r="13" ht="35.1" customHeight="1" spans="1:8">
      <c r="A13" s="31">
        <v>2004</v>
      </c>
      <c r="B13" s="27">
        <v>1664.05</v>
      </c>
      <c r="C13" s="27">
        <f t="shared" ref="C13:G13" si="2">B13/B12*100-100</f>
        <v>24.3582366173203</v>
      </c>
      <c r="D13" s="27">
        <v>444.959999999999</v>
      </c>
      <c r="E13" s="27">
        <f t="shared" si="2"/>
        <v>26.0795647738861</v>
      </c>
      <c r="F13" s="30">
        <v>1219.08999999998</v>
      </c>
      <c r="G13" s="30">
        <f t="shared" si="2"/>
        <v>23.7416132928653</v>
      </c>
      <c r="H13" s="17"/>
    </row>
    <row r="14" ht="27.75" customHeight="1" spans="1:9">
      <c r="A14" s="31">
        <v>2005</v>
      </c>
      <c r="B14" s="27">
        <v>1882.60999999998</v>
      </c>
      <c r="C14" s="27">
        <f t="shared" ref="C14:G14" si="3">B14/B13*100-100</f>
        <v>13.1342207265395</v>
      </c>
      <c r="D14" s="27">
        <v>529.059999999999</v>
      </c>
      <c r="E14" s="27">
        <f t="shared" si="3"/>
        <v>18.9005753326142</v>
      </c>
      <c r="F14" s="30">
        <v>1353.54</v>
      </c>
      <c r="G14" s="30">
        <f t="shared" si="3"/>
        <v>11.0287181422227</v>
      </c>
      <c r="H14" s="17"/>
      <c r="I14" s="56"/>
    </row>
    <row r="15" ht="27.75" customHeight="1" spans="1:8">
      <c r="A15" s="32">
        <v>2006</v>
      </c>
      <c r="B15" s="33">
        <v>2120.01</v>
      </c>
      <c r="C15" s="27">
        <f t="shared" ref="C15:G15" si="4">B15/B14*100-100</f>
        <v>12.6101529259923</v>
      </c>
      <c r="D15" s="33">
        <v>600.36</v>
      </c>
      <c r="E15" s="27">
        <f t="shared" si="4"/>
        <v>13.4767323176957</v>
      </c>
      <c r="F15" s="34">
        <v>1519.74</v>
      </c>
      <c r="G15" s="30">
        <f t="shared" si="4"/>
        <v>12.278913072388</v>
      </c>
      <c r="H15" s="17"/>
    </row>
    <row r="16" ht="29.25" customHeight="1" spans="1:8">
      <c r="A16" s="32">
        <v>2007</v>
      </c>
      <c r="B16" s="35">
        <v>2455.05999999998</v>
      </c>
      <c r="C16" s="27">
        <f t="shared" ref="C16:G16" si="5">B16/B15*100-100</f>
        <v>15.8041707350427</v>
      </c>
      <c r="D16" s="35">
        <v>663.25</v>
      </c>
      <c r="E16" s="27">
        <f t="shared" si="5"/>
        <v>10.475381437804</v>
      </c>
      <c r="F16" s="36">
        <v>1791.80999999998</v>
      </c>
      <c r="G16" s="30">
        <f t="shared" si="5"/>
        <v>17.902404358639</v>
      </c>
      <c r="H16" s="17"/>
    </row>
    <row r="17" ht="29.25" customHeight="1" spans="1:8">
      <c r="A17" s="32">
        <v>2008</v>
      </c>
      <c r="B17" s="35">
        <v>2668</v>
      </c>
      <c r="C17" s="27">
        <f t="shared" ref="C17:G17" si="6">B17/B16*100-100</f>
        <v>8.67351510757463</v>
      </c>
      <c r="D17" s="35">
        <v>638.07</v>
      </c>
      <c r="E17" s="27">
        <f t="shared" si="6"/>
        <v>-3.79645684131171</v>
      </c>
      <c r="F17" s="36">
        <v>2029.93</v>
      </c>
      <c r="G17" s="30">
        <f t="shared" si="6"/>
        <v>13.2893554562159</v>
      </c>
      <c r="H17" s="17"/>
    </row>
    <row r="18" ht="29.25" customHeight="1" spans="1:8">
      <c r="A18" s="32">
        <v>2009</v>
      </c>
      <c r="B18" s="35">
        <v>3068.38999999998</v>
      </c>
      <c r="C18" s="27">
        <f t="shared" ref="C18:G18" si="7">B18/B17*100-100</f>
        <v>15.0071214392796</v>
      </c>
      <c r="D18" s="35">
        <v>684.919999999999</v>
      </c>
      <c r="E18" s="27">
        <f t="shared" si="7"/>
        <v>7.34245458962167</v>
      </c>
      <c r="F18" s="36">
        <v>2383.46999999998</v>
      </c>
      <c r="G18" s="30">
        <f t="shared" si="7"/>
        <v>17.4163641110767</v>
      </c>
      <c r="H18" s="17"/>
    </row>
    <row r="19" ht="29.25" customHeight="1" spans="1:8">
      <c r="A19" s="32">
        <v>2010</v>
      </c>
      <c r="B19" s="35">
        <v>3809.44</v>
      </c>
      <c r="C19" s="27">
        <f t="shared" ref="C19:G19" si="8">B19/B18*100-100</f>
        <v>24.1511020437436</v>
      </c>
      <c r="D19" s="30">
        <v>844.85</v>
      </c>
      <c r="E19" s="27">
        <f t="shared" si="8"/>
        <v>23.3501722828945</v>
      </c>
      <c r="F19" s="30">
        <v>2964.59</v>
      </c>
      <c r="G19" s="30">
        <f t="shared" si="8"/>
        <v>24.3812592564633</v>
      </c>
      <c r="H19" s="17"/>
    </row>
    <row r="20" ht="29.25" customHeight="1" spans="1:8">
      <c r="A20" s="37">
        <v>2011</v>
      </c>
      <c r="B20" s="35">
        <v>4835.46</v>
      </c>
      <c r="C20" s="27">
        <f t="shared" ref="C20:G20" si="9">B20/B19*100-100</f>
        <v>26.9336175395859</v>
      </c>
      <c r="D20" s="35">
        <v>903.549999999999</v>
      </c>
      <c r="E20" s="27">
        <f t="shared" si="9"/>
        <v>6.94797893117109</v>
      </c>
      <c r="F20" s="35">
        <v>3931.90999999998</v>
      </c>
      <c r="G20" s="30">
        <f t="shared" si="9"/>
        <v>32.6291325276001</v>
      </c>
      <c r="H20" s="17"/>
    </row>
    <row r="21" ht="29.25" customHeight="1" spans="1:8">
      <c r="A21" s="37">
        <v>2012</v>
      </c>
      <c r="B21" s="35">
        <v>5790.60999999998</v>
      </c>
      <c r="C21" s="27">
        <f t="shared" ref="C21:G21" si="10">B21/B20*100-100</f>
        <v>19.7530328034971</v>
      </c>
      <c r="D21" s="35">
        <v>986.13</v>
      </c>
      <c r="E21" s="27">
        <f t="shared" si="10"/>
        <v>9.13950528471041</v>
      </c>
      <c r="F21" s="35">
        <v>4804.47999999998</v>
      </c>
      <c r="G21" s="30">
        <f t="shared" si="10"/>
        <v>22.1920135506663</v>
      </c>
      <c r="H21" s="17"/>
    </row>
    <row r="22" ht="29.25" customHeight="1" spans="1:8">
      <c r="A22" s="37">
        <v>2013</v>
      </c>
      <c r="B22" s="35">
        <v>6716.69</v>
      </c>
      <c r="C22" s="27">
        <f t="shared" ref="C22:G22" si="11">B22/B21*100-100</f>
        <v>15.9927883245465</v>
      </c>
      <c r="D22" s="35">
        <v>1008.05</v>
      </c>
      <c r="E22" s="27">
        <f t="shared" si="11"/>
        <v>2.22283066127184</v>
      </c>
      <c r="F22" s="36">
        <v>5708.64</v>
      </c>
      <c r="G22" s="30">
        <f t="shared" si="11"/>
        <v>18.8191021713073</v>
      </c>
      <c r="H22" s="17"/>
    </row>
    <row r="23" ht="29.25" customHeight="1" spans="1:8">
      <c r="A23" s="38">
        <v>2014</v>
      </c>
      <c r="B23" s="39">
        <v>7850.57</v>
      </c>
      <c r="C23" s="40">
        <f t="shared" ref="C23:G23" si="12">B23/B22*100-100</f>
        <v>16.8815294438183</v>
      </c>
      <c r="D23" s="41">
        <v>1049.31</v>
      </c>
      <c r="E23" s="40">
        <f t="shared" si="12"/>
        <v>4.09305093993353</v>
      </c>
      <c r="F23" s="42">
        <v>6801.25</v>
      </c>
      <c r="G23" s="43">
        <f t="shared" si="12"/>
        <v>19.139584909891</v>
      </c>
      <c r="H23" s="17"/>
    </row>
    <row r="24" ht="29.25" customHeight="1" spans="1:8">
      <c r="A24" s="38">
        <v>2015</v>
      </c>
      <c r="B24" s="35">
        <v>9080.77</v>
      </c>
      <c r="C24" s="40">
        <f t="shared" ref="C24:G24" si="13">B24/B23*100-100</f>
        <v>15.6701997434581</v>
      </c>
      <c r="D24" s="41">
        <v>1104.16</v>
      </c>
      <c r="E24" s="40">
        <f t="shared" si="13"/>
        <v>5.22724457024142</v>
      </c>
      <c r="F24" s="41">
        <v>7976.6</v>
      </c>
      <c r="G24" s="43">
        <f t="shared" si="13"/>
        <v>17.2813820988789</v>
      </c>
      <c r="H24" s="17"/>
    </row>
    <row r="25" ht="29.25" customHeight="1" spans="1:7">
      <c r="A25" s="38">
        <v>2016</v>
      </c>
      <c r="B25" s="35">
        <v>10433.81</v>
      </c>
      <c r="C25" s="27">
        <f t="shared" ref="C25:G25" si="14">B25/B24*100-100</f>
        <v>14.9000580347261</v>
      </c>
      <c r="D25" s="35">
        <v>1233.52</v>
      </c>
      <c r="E25" s="27">
        <f t="shared" si="14"/>
        <v>11.7156933777713</v>
      </c>
      <c r="F25" s="35">
        <v>9200.29</v>
      </c>
      <c r="G25" s="44">
        <f t="shared" si="14"/>
        <v>15.340997417446</v>
      </c>
    </row>
    <row r="26" ht="29.25" customHeight="1" spans="1:7">
      <c r="A26" s="38">
        <v>2017</v>
      </c>
      <c r="B26" s="41">
        <v>11994.79</v>
      </c>
      <c r="C26" s="40">
        <f t="shared" ref="C26:G26" si="15">B26/B25*100-100</f>
        <v>14.9607861366078</v>
      </c>
      <c r="D26" s="41">
        <v>1327.65</v>
      </c>
      <c r="E26" s="40">
        <f t="shared" si="15"/>
        <v>7.63100719891044</v>
      </c>
      <c r="F26" s="41">
        <v>10667.17</v>
      </c>
      <c r="G26" s="44">
        <f t="shared" si="15"/>
        <v>15.9438452483563</v>
      </c>
    </row>
    <row r="27" ht="29.25" customHeight="1" spans="1:7">
      <c r="A27" s="38">
        <v>2018</v>
      </c>
      <c r="B27" s="41">
        <v>13610.65</v>
      </c>
      <c r="C27" s="40">
        <f t="shared" ref="C27:G27" si="16">B27/B26*100-100</f>
        <v>13.4713488106086</v>
      </c>
      <c r="D27" s="41">
        <v>1357.35</v>
      </c>
      <c r="E27" s="40">
        <f t="shared" si="16"/>
        <v>2.23703536323579</v>
      </c>
      <c r="F27" s="41">
        <v>12253.3</v>
      </c>
      <c r="G27" s="44">
        <f t="shared" si="16"/>
        <v>14.8692671064584</v>
      </c>
    </row>
    <row r="28" ht="29.25" customHeight="1" spans="1:7">
      <c r="A28" s="37">
        <v>2019</v>
      </c>
      <c r="B28" s="35">
        <v>15157.95</v>
      </c>
      <c r="C28" s="27">
        <f t="shared" ref="C28:G28" si="17">B28/B27*100-100</f>
        <v>11.3683034976287</v>
      </c>
      <c r="D28" s="35">
        <v>1417.94</v>
      </c>
      <c r="E28" s="27">
        <f t="shared" si="17"/>
        <v>4.46384499208017</v>
      </c>
      <c r="F28" s="35">
        <v>13740.01</v>
      </c>
      <c r="G28" s="45">
        <f t="shared" si="17"/>
        <v>12.1331396440143</v>
      </c>
    </row>
    <row r="29" ht="29.25" customHeight="1" spans="1:7">
      <c r="A29" s="38">
        <v>2020</v>
      </c>
      <c r="B29" s="41">
        <v>4690.59</v>
      </c>
      <c r="C29" s="40" t="s">
        <v>16</v>
      </c>
      <c r="D29" s="41">
        <v>162.28</v>
      </c>
      <c r="E29" s="40" t="s">
        <v>16</v>
      </c>
      <c r="F29" s="41">
        <v>4528.31</v>
      </c>
      <c r="G29" s="44" t="s">
        <v>16</v>
      </c>
    </row>
    <row r="30" ht="29.25" customHeight="1" spans="1:7">
      <c r="A30" s="38">
        <v>2021</v>
      </c>
      <c r="B30" s="41">
        <v>5433.73</v>
      </c>
      <c r="C30" s="40">
        <f t="shared" ref="C30:G30" si="18">B30/B29*100-100</f>
        <v>15.8432094896378</v>
      </c>
      <c r="D30" s="41">
        <v>144.51</v>
      </c>
      <c r="E30" s="40">
        <f t="shared" si="18"/>
        <v>-10.9502095144195</v>
      </c>
      <c r="F30" s="41">
        <v>5289.21</v>
      </c>
      <c r="G30" s="44">
        <f t="shared" si="18"/>
        <v>16.803178227639</v>
      </c>
    </row>
    <row r="31" ht="29.25" customHeight="1" spans="1:7">
      <c r="A31" s="38">
        <v>2022</v>
      </c>
      <c r="B31" s="41">
        <v>4213.51</v>
      </c>
      <c r="C31" s="40">
        <f t="shared" ref="C31:G31" si="19">B31/B30*100-100</f>
        <v>-22.4563973550397</v>
      </c>
      <c r="D31" s="41">
        <v>116.84</v>
      </c>
      <c r="E31" s="40">
        <f t="shared" si="19"/>
        <v>-19.1474638433326</v>
      </c>
      <c r="F31" s="41">
        <v>4096.67</v>
      </c>
      <c r="G31" s="44">
        <f t="shared" si="19"/>
        <v>-22.5466563059512</v>
      </c>
    </row>
    <row r="32" ht="29.25" customHeight="1" spans="1:7">
      <c r="A32" s="46">
        <v>2023</v>
      </c>
      <c r="B32" s="47">
        <v>9525.58</v>
      </c>
      <c r="C32" s="47">
        <f t="shared" ref="C32:G32" si="20">B32/B31*100-100</f>
        <v>126.072324499052</v>
      </c>
      <c r="D32" s="47">
        <v>776.5</v>
      </c>
      <c r="E32" s="47">
        <f t="shared" si="20"/>
        <v>564.584046559398</v>
      </c>
      <c r="F32" s="47">
        <v>8749.08</v>
      </c>
      <c r="G32" s="48">
        <f t="shared" si="20"/>
        <v>113.565652102805</v>
      </c>
    </row>
    <row r="33" ht="29.25" customHeight="1" spans="1:7">
      <c r="A33" s="49" t="s">
        <v>17</v>
      </c>
      <c r="B33" s="50"/>
      <c r="C33" s="50"/>
      <c r="D33" s="51"/>
      <c r="E33" s="51"/>
      <c r="F33" s="51"/>
      <c r="G33" s="51"/>
    </row>
    <row r="34" ht="21" customHeight="1" spans="2:7">
      <c r="B34" s="52"/>
      <c r="C34" s="52"/>
      <c r="D34" s="53"/>
      <c r="E34" s="54"/>
      <c r="F34" s="17"/>
      <c r="G34" s="55"/>
    </row>
    <row r="35" ht="25.5" customHeight="1" spans="2:4">
      <c r="B35" s="2"/>
      <c r="D35" s="2"/>
    </row>
    <row r="36" hidden="1" spans="1:6">
      <c r="A36" t="s">
        <v>18</v>
      </c>
      <c r="B36">
        <v>6909.9</v>
      </c>
      <c r="D36">
        <v>597.9</v>
      </c>
      <c r="F36">
        <f>B36-D36</f>
        <v>6312</v>
      </c>
    </row>
    <row r="37" hidden="1" spans="1:6">
      <c r="A37" t="s">
        <v>19</v>
      </c>
      <c r="B37">
        <f t="shared" ref="B37:F37" si="21">B28-B36</f>
        <v>8248.05</v>
      </c>
      <c r="D37">
        <f t="shared" si="21"/>
        <v>820.04</v>
      </c>
      <c r="F37">
        <f t="shared" si="21"/>
        <v>7428.01</v>
      </c>
    </row>
    <row r="38" hidden="1" spans="2:6">
      <c r="B38" s="2">
        <f t="shared" ref="B38:F38" si="22">B37/B36*100-100</f>
        <v>19.3656927017757</v>
      </c>
      <c r="D38" s="2">
        <f t="shared" si="22"/>
        <v>37.1533701287841</v>
      </c>
      <c r="F38" s="2">
        <f t="shared" si="22"/>
        <v>17.6807667934094</v>
      </c>
    </row>
  </sheetData>
  <mergeCells count="4">
    <mergeCell ref="A3:G3"/>
    <mergeCell ref="A4:F4"/>
    <mergeCell ref="A5:F5"/>
    <mergeCell ref="B34:D34"/>
  </mergeCells>
  <printOptions horizontalCentered="1"/>
  <pageMargins left="0.75" right="0.75" top="0.98" bottom="0.98" header="0.51" footer="0.51"/>
  <pageSetup paperSize="9" orientation="portrait" verticalDpi="98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历年收入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Sparks</cp:lastModifiedBy>
  <dcterms:created xsi:type="dcterms:W3CDTF">2024-12-03T09:14:26Z</dcterms:created>
  <dcterms:modified xsi:type="dcterms:W3CDTF">2024-12-03T09:14:37Z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CEA0F3E4617F4FEFAAE3B065E79D3D7A_11</vt:lpwstr>
  </property>
  <property fmtid="{D5CDD505-2E9C-101B-9397-08002B2CF9AE}" pid="3" name="KSOProductBuildVer">
    <vt:lpwstr>2052-12.1.0.18345</vt:lpwstr>
  </property>
</Properties>
</file>